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<sst xmlns="http://schemas.openxmlformats.org/spreadsheetml/2006/main" count="159" uniqueCount="113">
  <si>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</si>
  <si>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</si>
  <si>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</si>
  <si>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</si>
  <si>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</si>
  <si>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</si>
  <si>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</si>
  <si>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</si>
  <si>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</si>
  <si>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</si>
  <si>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</si>
  <si>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</si>
  <si>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</si>
  <si>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</si>
  <si>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</si>
  <si>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</si>
  <si>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</si>
  <si>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</si>
  <si>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</si>
  <si>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</si>
  <si>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</si>
  <si>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</si>
  <si>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</si>
  <si>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</si>
  <si>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</si>
  <si>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</si>
  <si>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</si>
  <si>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</si>
  <si>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</si>
  <si>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</si>
  <si>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</si>
  <si>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</si>
  <si>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</si>
  <si>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</si>
  <si>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</si>
  <si>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</si>
  <si>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</si>
  <si>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</si>
  <si>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</si>
  <si>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</si>
  <si>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</si>
  <si>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</si>
  <si>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</si>
  <si>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</si>
  <si>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</si>
  <si>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</si>
  <si>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</si>
  <si>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</si>
  <si>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</si>
  <si>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</si>
  <si>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</si>
  <si>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</si>
  <si>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</si>
  <si>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</si>
  <si>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</si>
  <si>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</si>
  <si>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</si>
  <si>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</si>
  <si>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</si>
  <si>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</si>
  <si>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</si>
  <si>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</si>
  <si>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</si>
  <si>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</si>
  <si>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</si>
  <si>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</si>
  <si>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</si>
  <si>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</si>
  <si>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</si>
  <si>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</si>
  <si>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</si>
  <si>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</si>
  <si>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</si>
  <si>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</si>
  <si>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</si>
  <si>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</si>
  <si>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</si>
  <si>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</si>
  <si>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</si>
  <si>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</si>
  <si>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</si>
  <si>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</si>
  <si>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</si>
  <si>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</si>
  <si>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</si>
  <si>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</si>
  <si>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</si>
  <si>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</si>
  <si>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</si>
  <si>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</si>
  <si>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</si>
  <si>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</si>
  <si>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</si>
  <si>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</si>
  <si>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</si>
  <si>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</si>
  <si>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</si>
  <si>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</si>
  <si>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</si>
  <si>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</si>
  <si>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</si>
  <si>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</si>
  <si>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</si>
  <si>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</si>
  <si>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</si>
  <si>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</si>
  <si>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</si>
  <si>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</si>
  <si>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</si>
  <si>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</si>
  <si>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</si>
  <si>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</si>
  <si>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17.10.2014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</si>
</sst>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52552900"/>
        <c:axId val="3214053"/>
      </c:bar3D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28926478"/>
        <c:axId val="59011711"/>
      </c:bar3D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61343352"/>
        <c:axId val="15219257"/>
      </c:bar3D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2755586"/>
        <c:axId val="24800275"/>
      </c:bar3D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21875884"/>
        <c:axId val="62665229"/>
      </c:bar3D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65229"/>
        <c:crosses val="autoZero"/>
        <c:auto val="1"/>
        <c:lblOffset val="100"/>
        <c:tickLblSkip val="2"/>
        <c:noMultiLvlLbl val="0"/>
      </c:catAx>
      <c:valAx>
        <c:axId val="6266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27116150"/>
        <c:axId val="42718759"/>
      </c:bar3D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48924512"/>
        <c:axId val="37667425"/>
      </c:bar3D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67425"/>
        <c:crosses val="autoZero"/>
        <c:auto val="1"/>
        <c:lblOffset val="100"/>
        <c:tickLblSkip val="1"/>
        <c:noMultiLvlLbl val="0"/>
      </c:catAx>
      <c:valAx>
        <c:axId val="37667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3462506"/>
        <c:axId val="31162555"/>
      </c:bar3D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2555"/>
        <c:crosses val="autoZero"/>
        <c:auto val="1"/>
        <c:lblOffset val="100"/>
        <c:tickLblSkip val="1"/>
        <c:noMultiLvlLbl val="0"/>
      </c:catAx>
      <c:valAx>
        <c:axId val="3116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12027540"/>
        <c:axId val="41138997"/>
      </c:bar3D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75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</f>
        <v>218299.51</v>
      </c>
      <c r="E6" s="3">
        <f>D6/D137*100</f>
        <v>44.3207050983198</v>
      </c>
      <c r="F6" s="3">
        <f>D6/B6*100</f>
        <v>93.3445606467343</v>
      </c>
      <c r="G6" s="3">
        <f aca="true" t="shared" si="0" ref="G6:G41">D6/C6*100</f>
        <v>79.31308465373748</v>
      </c>
      <c r="H6" s="3">
        <f>B6-D6</f>
        <v>15564.690000000002</v>
      </c>
      <c r="I6" s="3">
        <f aca="true" t="shared" si="1" ref="I6:I41">C6-D6</f>
        <v>56938.19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</f>
        <v>181769.79999999993</v>
      </c>
      <c r="E7" s="1">
        <f>D7/D6*100</f>
        <v>83.26624278726045</v>
      </c>
      <c r="F7" s="1">
        <f>D7/B7*100</f>
        <v>94.78284447920737</v>
      </c>
      <c r="G7" s="1">
        <f t="shared" si="0"/>
        <v>84.1090341540339</v>
      </c>
      <c r="H7" s="1">
        <f>B7-D7</f>
        <v>10005.20000000007</v>
      </c>
      <c r="I7" s="1">
        <f t="shared" si="1"/>
        <v>34342.300000000076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</f>
        <v>20</v>
      </c>
      <c r="E8" s="12">
        <f>D8/D6*100</f>
        <v>0.009161724641525764</v>
      </c>
      <c r="F8" s="1">
        <f>D8/B8*100</f>
        <v>44.84304932735426</v>
      </c>
      <c r="G8" s="1">
        <f t="shared" si="0"/>
        <v>44.84304932735426</v>
      </c>
      <c r="H8" s="1">
        <f aca="true" t="shared" si="2" ref="H8:H41">B8-D8</f>
        <v>24.6</v>
      </c>
      <c r="I8" s="1">
        <f t="shared" si="1"/>
        <v>24.6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</f>
        <v>12768.900000000001</v>
      </c>
      <c r="E9" s="1">
        <f>D9/D6*100</f>
        <v>5.849257288758917</v>
      </c>
      <c r="F9" s="1">
        <f aca="true" t="shared" si="3" ref="F9:F39">D9/B9*100</f>
        <v>93.40682652777575</v>
      </c>
      <c r="G9" s="1">
        <f t="shared" si="0"/>
        <v>74.65577623555137</v>
      </c>
      <c r="H9" s="1">
        <f t="shared" si="2"/>
        <v>901.2999999999993</v>
      </c>
      <c r="I9" s="1">
        <f t="shared" si="1"/>
        <v>4334.799999999999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</f>
        <v>22201.699999999997</v>
      </c>
      <c r="E10" s="1">
        <f>D10/D6*100</f>
        <v>10.170293098688127</v>
      </c>
      <c r="F10" s="1">
        <f t="shared" si="3"/>
        <v>85.22398372423322</v>
      </c>
      <c r="G10" s="1">
        <f t="shared" si="0"/>
        <v>56.28449379523646</v>
      </c>
      <c r="H10" s="1">
        <f t="shared" si="2"/>
        <v>3849.300000000003</v>
      </c>
      <c r="I10" s="1">
        <f t="shared" si="1"/>
        <v>17243.800000000003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0.08561631677505827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1352.2100000000805</v>
      </c>
      <c r="E12" s="1">
        <f>D12/D6*100</f>
        <v>0.6194287838759145</v>
      </c>
      <c r="F12" s="1">
        <f t="shared" si="3"/>
        <v>64.62792142618518</v>
      </c>
      <c r="G12" s="1">
        <f t="shared" si="0"/>
        <v>59.26326861550943</v>
      </c>
      <c r="H12" s="1">
        <f t="shared" si="2"/>
        <v>740.0899999999319</v>
      </c>
      <c r="I12" s="1">
        <f t="shared" si="1"/>
        <v>929.4899999999225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</f>
        <v>151755.70000000004</v>
      </c>
      <c r="E17" s="3">
        <f>D17/D137*100</f>
        <v>30.810511790379607</v>
      </c>
      <c r="F17" s="3">
        <f>D17/B17*100</f>
        <v>91.89601455747756</v>
      </c>
      <c r="G17" s="3">
        <f t="shared" si="0"/>
        <v>85.01381737757212</v>
      </c>
      <c r="H17" s="3">
        <f>B17-D17</f>
        <v>13382.79999999993</v>
      </c>
      <c r="I17" s="3">
        <f t="shared" si="1"/>
        <v>26751.399999999965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81.11958891824159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</f>
        <v>4240.899999999999</v>
      </c>
      <c r="E19" s="1">
        <f>D19/D17*100</f>
        <v>2.7945573049315433</v>
      </c>
      <c r="F19" s="1">
        <f t="shared" si="3"/>
        <v>64.58387268712403</v>
      </c>
      <c r="G19" s="1">
        <f t="shared" si="0"/>
        <v>54.24116849563859</v>
      </c>
      <c r="H19" s="1">
        <f t="shared" si="2"/>
        <v>2325.6000000000013</v>
      </c>
      <c r="I19" s="1">
        <f t="shared" si="1"/>
        <v>3577.7000000000016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</f>
        <v>2195.7</v>
      </c>
      <c r="E20" s="1">
        <f>D20/D17*100</f>
        <v>1.4468649283025279</v>
      </c>
      <c r="F20" s="1">
        <f t="shared" si="3"/>
        <v>90.80269633183077</v>
      </c>
      <c r="G20" s="1">
        <f t="shared" si="0"/>
        <v>77.40604949587534</v>
      </c>
      <c r="H20" s="1">
        <f t="shared" si="2"/>
        <v>222.4000000000001</v>
      </c>
      <c r="I20" s="1">
        <f t="shared" si="1"/>
        <v>640.9000000000001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</f>
        <v>11374.099999999997</v>
      </c>
      <c r="E21" s="1">
        <f>D21/D17*100</f>
        <v>7.495006777340155</v>
      </c>
      <c r="F21" s="1">
        <f t="shared" si="3"/>
        <v>84.75294889085934</v>
      </c>
      <c r="G21" s="1">
        <f t="shared" si="0"/>
        <v>58.76994460978835</v>
      </c>
      <c r="H21" s="1">
        <f t="shared" si="2"/>
        <v>2046.2000000000025</v>
      </c>
      <c r="I21" s="1">
        <f t="shared" si="1"/>
        <v>7979.500000000002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</f>
        <v>1160.3999999999999</v>
      </c>
      <c r="E22" s="1">
        <f>D22/D17*100</f>
        <v>0.7646500263252053</v>
      </c>
      <c r="F22" s="1">
        <f t="shared" si="3"/>
        <v>96.58731479940069</v>
      </c>
      <c r="G22" s="1">
        <f t="shared" si="0"/>
        <v>83.15895083846924</v>
      </c>
      <c r="H22" s="1">
        <f t="shared" si="2"/>
        <v>41.00000000000023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9681.000000000055</v>
      </c>
      <c r="E23" s="1">
        <f>D23/D17*100</f>
        <v>6.379332044858975</v>
      </c>
      <c r="F23" s="1">
        <f t="shared" si="3"/>
        <v>82.1579510158364</v>
      </c>
      <c r="G23" s="1">
        <f t="shared" si="0"/>
        <v>74.6990740740744</v>
      </c>
      <c r="H23" s="1">
        <f t="shared" si="2"/>
        <v>2102.3999999999305</v>
      </c>
      <c r="I23" s="1">
        <f t="shared" si="1"/>
        <v>3278.999999999962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</f>
        <v>28856.499999999993</v>
      </c>
      <c r="E31" s="3">
        <f>D31/D137*100</f>
        <v>5.858650011031472</v>
      </c>
      <c r="F31" s="3">
        <f>D31/B31*100</f>
        <v>90.7040633182351</v>
      </c>
      <c r="G31" s="3">
        <f t="shared" si="0"/>
        <v>78.57389864752633</v>
      </c>
      <c r="H31" s="3">
        <f t="shared" si="2"/>
        <v>2957.400000000005</v>
      </c>
      <c r="I31" s="3">
        <f t="shared" si="1"/>
        <v>7868.80000000001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77.1434512154974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</f>
        <v>725.1999999999997</v>
      </c>
      <c r="E34" s="1">
        <f>D34/D31*100</f>
        <v>2.5131252923951273</v>
      </c>
      <c r="F34" s="1">
        <f t="shared" si="3"/>
        <v>59.884393063583786</v>
      </c>
      <c r="G34" s="1">
        <f t="shared" si="0"/>
        <v>41.793453204241565</v>
      </c>
      <c r="H34" s="1">
        <f t="shared" si="2"/>
        <v>485.8000000000003</v>
      </c>
      <c r="I34" s="1">
        <f t="shared" si="1"/>
        <v>1010.0000000000003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</f>
        <v>337.9</v>
      </c>
      <c r="E35" s="19">
        <f>D35/D31*100</f>
        <v>1.1709666799507912</v>
      </c>
      <c r="F35" s="19">
        <f t="shared" si="3"/>
        <v>86.06724401426386</v>
      </c>
      <c r="G35" s="19">
        <f t="shared" si="0"/>
        <v>77.4467109786844</v>
      </c>
      <c r="H35" s="19">
        <f t="shared" si="2"/>
        <v>54.700000000000045</v>
      </c>
      <c r="I35" s="19">
        <f t="shared" si="1"/>
        <v>98.39999999999998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0.062377627224368876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5514.499999999992</v>
      </c>
      <c r="E37" s="1">
        <f>D37/D31*100</f>
        <v>19.110079184932314</v>
      </c>
      <c r="F37" s="1">
        <f t="shared" si="3"/>
        <v>94.87801520938706</v>
      </c>
      <c r="G37" s="1">
        <f t="shared" si="0"/>
        <v>83.63920402839274</v>
      </c>
      <c r="H37" s="1">
        <f>B37-D37</f>
        <v>297.7000000000053</v>
      </c>
      <c r="I37" s="1">
        <f t="shared" si="1"/>
        <v>1078.7000000000098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0.09651905862611067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</f>
        <v>4512.7</v>
      </c>
      <c r="E43" s="3">
        <f>D43/D137*100</f>
        <v>0.9162001595751988</v>
      </c>
      <c r="F43" s="3">
        <f>D43/B43*100</f>
        <v>89.3444732621909</v>
      </c>
      <c r="G43" s="3">
        <f aca="true" t="shared" si="4" ref="G43:G73">D43/C43*100</f>
        <v>73.91567843805281</v>
      </c>
      <c r="H43" s="3">
        <f>B43-D43</f>
        <v>538.1999999999998</v>
      </c>
      <c r="I43" s="3">
        <f aca="true" t="shared" si="5" ref="I43:I74">C43-D43</f>
        <v>1592.5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91.07186385090964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0.02215968267334412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0.5783677177742813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4.54495091630288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170.7000000000005</v>
      </c>
      <c r="E48" s="1">
        <f>D48/D43*100</f>
        <v>3.782657832339852</v>
      </c>
      <c r="F48" s="1">
        <f t="shared" si="6"/>
        <v>60.74733096085443</v>
      </c>
      <c r="G48" s="1">
        <f t="shared" si="4"/>
        <v>53.57815442561233</v>
      </c>
      <c r="H48" s="1">
        <f t="shared" si="7"/>
        <v>110.29999999999876</v>
      </c>
      <c r="I48" s="1">
        <f t="shared" si="5"/>
        <v>147.89999999999873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</f>
        <v>8917.600000000002</v>
      </c>
      <c r="E49" s="3">
        <f>D49/D137*100</f>
        <v>1.8105140033744311</v>
      </c>
      <c r="F49" s="3">
        <f>D49/B49*100</f>
        <v>89.44164167577708</v>
      </c>
      <c r="G49" s="3">
        <f t="shared" si="4"/>
        <v>73.45513253488413</v>
      </c>
      <c r="H49" s="3">
        <f>B49-D49</f>
        <v>1052.699999999997</v>
      </c>
      <c r="I49" s="3">
        <f t="shared" si="5"/>
        <v>3222.5999999999967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66.38221046021349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0.02354893693370413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2.4+4.2+4.2+8.7+3.1+5.2-0.1+2.3+6.7+7.1+0.1+3.9+3.5+21.5+2.5-0.1+4.3+17.5+11.1+0.7-0.1+5.1+1.5+0.9+0.1+4.4+2.8</f>
        <v>123.50000000000001</v>
      </c>
      <c r="E52" s="1">
        <f>D52/D49*100</f>
        <v>1.3849017672916477</v>
      </c>
      <c r="F52" s="1">
        <f t="shared" si="6"/>
        <v>50.285016286644954</v>
      </c>
      <c r="G52" s="1">
        <f t="shared" si="4"/>
        <v>38.00000000000001</v>
      </c>
      <c r="H52" s="1">
        <f t="shared" si="7"/>
        <v>122.09999999999998</v>
      </c>
      <c r="I52" s="1">
        <f t="shared" si="5"/>
        <v>201.5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6+11+5+10.4+0.1+20.8+16+0.1+76.5+39.2+7.7+0.3+8.1+0.1+0.2+12-0.1+0.1+4.7+0.1+6.4+2.7+8.2+0.3+5.7+1.7+0.9+0.1+5.2+0.5+0.2</f>
        <v>250.19999999999987</v>
      </c>
      <c r="E53" s="1">
        <f>D53/D49*100</f>
        <v>2.805687628958462</v>
      </c>
      <c r="F53" s="1">
        <f t="shared" si="6"/>
        <v>80.21801859570373</v>
      </c>
      <c r="G53" s="1">
        <f t="shared" si="4"/>
        <v>47.1097721709659</v>
      </c>
      <c r="H53" s="1">
        <f t="shared" si="7"/>
        <v>61.7000000000001</v>
      </c>
      <c r="I53" s="1">
        <f t="shared" si="5"/>
        <v>280.90000000000015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2622.1000000000035</v>
      </c>
      <c r="E54" s="1">
        <f>D54/D49*100</f>
        <v>29.403651206602703</v>
      </c>
      <c r="F54" s="1">
        <f t="shared" si="6"/>
        <v>83.18317365649402</v>
      </c>
      <c r="G54" s="1">
        <f t="shared" si="4"/>
        <v>69.32554265922863</v>
      </c>
      <c r="H54" s="1">
        <f t="shared" si="7"/>
        <v>530.0999999999954</v>
      </c>
      <c r="I54" s="1">
        <f>C54-D54</f>
        <v>1160.1999999999948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</f>
        <v>2604.2000000000003</v>
      </c>
      <c r="E56" s="3">
        <f>D56/D137*100</f>
        <v>0.5287230384394561</v>
      </c>
      <c r="F56" s="3">
        <f>D56/B56*100</f>
        <v>94.4508922094879</v>
      </c>
      <c r="G56" s="3">
        <f t="shared" si="4"/>
        <v>83.87117552334945</v>
      </c>
      <c r="H56" s="3">
        <f>B56-D56</f>
        <v>152.99999999999955</v>
      </c>
      <c r="I56" s="3">
        <f t="shared" si="5"/>
        <v>500.7999999999997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56.5893556562476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6.965670839413255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5.011135857461025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27.96636203056601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90.30000000000015</v>
      </c>
      <c r="E61" s="1">
        <f>D61/D56*100</f>
        <v>3.467475616312117</v>
      </c>
      <c r="F61" s="1">
        <f t="shared" si="6"/>
        <v>85.26912181303143</v>
      </c>
      <c r="G61" s="1">
        <f t="shared" si="4"/>
        <v>81.13207547169839</v>
      </c>
      <c r="H61" s="1">
        <f t="shared" si="7"/>
        <v>15.599999999999682</v>
      </c>
      <c r="I61" s="1">
        <f t="shared" si="5"/>
        <v>20.99999999999966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0.0002842378672203511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</f>
        <v>33875.100000000006</v>
      </c>
      <c r="E87" s="3">
        <f>D87/D137*100</f>
        <v>6.877561554197227</v>
      </c>
      <c r="F87" s="3">
        <f aca="true" t="shared" si="10" ref="F87:F92">D87/B87*100</f>
        <v>89.52950566644114</v>
      </c>
      <c r="G87" s="3">
        <f t="shared" si="8"/>
        <v>76.8466972464577</v>
      </c>
      <c r="H87" s="3">
        <f aca="true" t="shared" si="11" ref="H87:H92">B87-D87</f>
        <v>3961.699999999997</v>
      </c>
      <c r="I87" s="3">
        <f t="shared" si="9"/>
        <v>10206.299999999996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</f>
        <v>29122.8</v>
      </c>
      <c r="E88" s="1">
        <f>D88/D87*100</f>
        <v>85.971111524394</v>
      </c>
      <c r="F88" s="1">
        <f t="shared" si="10"/>
        <v>91.77738560443716</v>
      </c>
      <c r="G88" s="1">
        <f t="shared" si="8"/>
        <v>78.18956999871128</v>
      </c>
      <c r="H88" s="1">
        <f t="shared" si="11"/>
        <v>2609.2000000000007</v>
      </c>
      <c r="I88" s="1">
        <f t="shared" si="9"/>
        <v>8123.600000000002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</f>
        <v>1195</v>
      </c>
      <c r="E89" s="1">
        <f>D89/D87*100</f>
        <v>3.5276648629819536</v>
      </c>
      <c r="F89" s="1">
        <f t="shared" si="10"/>
        <v>78.21192486419268</v>
      </c>
      <c r="G89" s="1">
        <f t="shared" si="8"/>
        <v>65.29341055622338</v>
      </c>
      <c r="H89" s="1">
        <f t="shared" si="11"/>
        <v>332.9000000000001</v>
      </c>
      <c r="I89" s="1">
        <f t="shared" si="9"/>
        <v>635.1999999999998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3557.3000000000065</v>
      </c>
      <c r="E91" s="1">
        <f>D91/D87*100</f>
        <v>10.501223612624038</v>
      </c>
      <c r="F91" s="1">
        <f t="shared" si="10"/>
        <v>77.7229128886365</v>
      </c>
      <c r="G91" s="1">
        <f>D91/C91*100</f>
        <v>71.07776534526867</v>
      </c>
      <c r="H91" s="1">
        <f t="shared" si="11"/>
        <v>1019.5999999999967</v>
      </c>
      <c r="I91" s="1">
        <f>C91-D91</f>
        <v>1447.4999999999936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</f>
        <v>28072.400000000005</v>
      </c>
      <c r="E92" s="3">
        <f>D92/D137*100</f>
        <v>5.699456502683276</v>
      </c>
      <c r="F92" s="3">
        <f t="shared" si="10"/>
        <v>74.60230564399114</v>
      </c>
      <c r="G92" s="3">
        <f>D92/C92*100</f>
        <v>64.9036816454116</v>
      </c>
      <c r="H92" s="3">
        <f t="shared" si="11"/>
        <v>9556.999999999996</v>
      </c>
      <c r="I92" s="3">
        <f>C92-D92</f>
        <v>15179.999999999996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</f>
        <v>4536.0999999999985</v>
      </c>
      <c r="E98" s="25">
        <f>D98/D137*100</f>
        <v>0.9209509924987388</v>
      </c>
      <c r="F98" s="25">
        <f>D98/B98*100</f>
        <v>87.09033310934048</v>
      </c>
      <c r="G98" s="25">
        <f aca="true" t="shared" si="12" ref="G98:G135">D98/C98*100</f>
        <v>73.38305238295528</v>
      </c>
      <c r="H98" s="25">
        <f aca="true" t="shared" si="13" ref="H98:H103">B98-D98</f>
        <v>672.4000000000015</v>
      </c>
      <c r="I98" s="25">
        <f aca="true" t="shared" si="14" ref="I98:I135">C98-D98</f>
        <v>1645.300000000002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0.3350896144264898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3302.1+5.1+16.7+151+216.3+17.4+13.8+53.7+7.6+119.5+15.5+6.4+75+28.9+153.8+9.3+9.1+11.7+14.3</f>
        <v>4227.200000000001</v>
      </c>
      <c r="E100" s="1">
        <f>D100/D98*100</f>
        <v>93.19018540155645</v>
      </c>
      <c r="F100" s="1">
        <f aca="true" t="shared" si="15" ref="F100:F135">D100/B100*100</f>
        <v>87.4472486553579</v>
      </c>
      <c r="G100" s="1">
        <f t="shared" si="12"/>
        <v>73.7860010473032</v>
      </c>
      <c r="H100" s="1">
        <f t="shared" si="13"/>
        <v>606.7999999999993</v>
      </c>
      <c r="I100" s="1">
        <f t="shared" si="14"/>
        <v>1501.7999999999993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</f>
        <v>234.00000000000003</v>
      </c>
      <c r="E101" s="97">
        <f>D101/D98*100</f>
        <v>5.158616432618331</v>
      </c>
      <c r="F101" s="97">
        <f>D101/B101*100</f>
        <v>76.17187500000001</v>
      </c>
      <c r="G101" s="97">
        <f>D101/C101*100</f>
        <v>58.48537865533617</v>
      </c>
      <c r="H101" s="97">
        <f t="shared" si="13"/>
        <v>73.19999999999996</v>
      </c>
      <c r="I101" s="97">
        <f>C101-D101</f>
        <v>166.1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293.699999999998</v>
      </c>
      <c r="E102" s="97">
        <f>D102/D98*100</f>
        <v>6.474724984017064</v>
      </c>
      <c r="F102" s="97">
        <f t="shared" si="15"/>
        <v>81.7422766490392</v>
      </c>
      <c r="G102" s="97">
        <f t="shared" si="12"/>
        <v>67.1774931381513</v>
      </c>
      <c r="H102" s="97">
        <f>B102-D102</f>
        <v>65.60000000000218</v>
      </c>
      <c r="I102" s="97">
        <f t="shared" si="14"/>
        <v>143.50000000000273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10638.599999999999</v>
      </c>
      <c r="E103" s="95">
        <f>D103/D137*100</f>
        <v>2.159923553007448</v>
      </c>
      <c r="F103" s="95">
        <f>D103/B103*100</f>
        <v>76.19572846686053</v>
      </c>
      <c r="G103" s="95">
        <f t="shared" si="12"/>
        <v>61.992529616399885</v>
      </c>
      <c r="H103" s="95">
        <f t="shared" si="13"/>
        <v>3323.5999999999985</v>
      </c>
      <c r="I103" s="95">
        <f t="shared" si="14"/>
        <v>6522.5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6.533754441373866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1.1467674318049368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0.06955802455210273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0.4634068392457655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7.016900720019552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0.21525388678961518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0.7040400052638507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1.2191453762713138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0.5433045701502078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9.787002049141806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0.041358825409358375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0.4624668659410073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0.4333276934935048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1.269903934728254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0.1588554885041265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</f>
        <v>682.3000000000003</v>
      </c>
      <c r="E129" s="19">
        <f>D129/D103*100</f>
        <v>6.413437858364826</v>
      </c>
      <c r="F129" s="6">
        <f t="shared" si="15"/>
        <v>93.83853665245499</v>
      </c>
      <c r="G129" s="6">
        <f t="shared" si="12"/>
        <v>78.58788297627278</v>
      </c>
      <c r="H129" s="6">
        <f t="shared" si="16"/>
        <v>44.79999999999973</v>
      </c>
      <c r="I129" s="6">
        <f t="shared" si="14"/>
        <v>185.89999999999975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87.26366700864719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1.6268503590795829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59.04912300490667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4.472392984039255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15651.499999999996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492545.21000000014</v>
      </c>
      <c r="E137" s="38">
        <v>100</v>
      </c>
      <c r="F137" s="3">
        <f>D137/B137*100</f>
        <v>90.42632142954842</v>
      </c>
      <c r="G137" s="3">
        <f aca="true" t="shared" si="17" ref="G137:G143">D137/C137*100</f>
        <v>78.91331835212715</v>
      </c>
      <c r="H137" s="3">
        <f aca="true" t="shared" si="18" ref="H137:H143">B137-D137</f>
        <v>52147.08999999979</v>
      </c>
      <c r="I137" s="3">
        <f aca="true" t="shared" si="19" ref="I137:I143">C137-D137</f>
        <v>131614.5899999999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368463.49999999994</v>
      </c>
      <c r="E138" s="6">
        <f>D138/D137*100</f>
        <v>74.80805670610417</v>
      </c>
      <c r="F138" s="6">
        <f aca="true" t="shared" si="20" ref="F138:F149">D138/B138*100</f>
        <v>94.30685910413686</v>
      </c>
      <c r="G138" s="6">
        <f t="shared" si="17"/>
        <v>85.49499311679725</v>
      </c>
      <c r="H138" s="6">
        <f t="shared" si="18"/>
        <v>22243.5</v>
      </c>
      <c r="I138" s="18">
        <f t="shared" si="19"/>
        <v>62513.20000000007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43555.8</v>
      </c>
      <c r="C139" s="68">
        <f>C10+C21+C34+C53+C59+C89+C47+C131+C105+C108</f>
        <v>64495.399999999994</v>
      </c>
      <c r="D139" s="68">
        <f>D10+D21+D34+D53+D59+D89+D47+D131+D105+D108</f>
        <v>36440.099999999984</v>
      </c>
      <c r="E139" s="6">
        <f>D139/D137*100</f>
        <v>7.398325932354509</v>
      </c>
      <c r="F139" s="6">
        <f t="shared" si="20"/>
        <v>83.66302536057192</v>
      </c>
      <c r="G139" s="6">
        <f t="shared" si="17"/>
        <v>56.50030854913681</v>
      </c>
      <c r="H139" s="6">
        <f t="shared" si="18"/>
        <v>7115.700000000019</v>
      </c>
      <c r="I139" s="18">
        <f t="shared" si="19"/>
        <v>28055.30000000001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15317.000000000004</v>
      </c>
      <c r="E140" s="6">
        <f>D140/D137*100</f>
        <v>3.1097652944386565</v>
      </c>
      <c r="F140" s="6">
        <f t="shared" si="20"/>
        <v>92.43367851884038</v>
      </c>
      <c r="G140" s="6">
        <f t="shared" si="17"/>
        <v>74.65661951785385</v>
      </c>
      <c r="H140" s="6">
        <f t="shared" si="18"/>
        <v>1253.7999999999993</v>
      </c>
      <c r="I140" s="18">
        <f t="shared" si="19"/>
        <v>5199.5999999999985</v>
      </c>
      <c r="K140" s="46"/>
      <c r="L140" s="47"/>
    </row>
    <row r="141" spans="1:12" ht="21" customHeight="1">
      <c r="A141" s="23" t="s">
        <v>15</v>
      </c>
      <c r="B141" s="67">
        <f>B11+B22+B100+B60+B36+B90</f>
        <v>7016.2</v>
      </c>
      <c r="C141" s="67">
        <f>C11+C22+C100+C60+C36+C90</f>
        <v>8131</v>
      </c>
      <c r="D141" s="67">
        <f>D11+D22+D100+D60+D36+D90</f>
        <v>6320.800000000001</v>
      </c>
      <c r="E141" s="6">
        <f>D141/D137*100</f>
        <v>1.2832933650902827</v>
      </c>
      <c r="F141" s="6">
        <f t="shared" si="20"/>
        <v>90.08865197685358</v>
      </c>
      <c r="G141" s="6">
        <f t="shared" si="17"/>
        <v>77.73705571270447</v>
      </c>
      <c r="H141" s="6">
        <f t="shared" si="18"/>
        <v>695.3999999999987</v>
      </c>
      <c r="I141" s="18">
        <f t="shared" si="19"/>
        <v>1810.199999999999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4263.999999999999</v>
      </c>
      <c r="E142" s="6">
        <f>D142/D137*100</f>
        <v>0.8657073327339835</v>
      </c>
      <c r="F142" s="6">
        <f t="shared" si="20"/>
        <v>63.750261639207</v>
      </c>
      <c r="G142" s="6">
        <f t="shared" si="17"/>
        <v>53.67640579564193</v>
      </c>
      <c r="H142" s="6">
        <f t="shared" si="18"/>
        <v>2424.6000000000013</v>
      </c>
      <c r="I142" s="18">
        <f t="shared" si="19"/>
        <v>3679.9000000000015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80153.89999999998</v>
      </c>
      <c r="C143" s="67">
        <f>C137-C138-C139-C140-C141-C142</f>
        <v>92096.20000000004</v>
      </c>
      <c r="D143" s="67">
        <f>D137-D138-D139-D140-D141-D142</f>
        <v>61739.810000000216</v>
      </c>
      <c r="E143" s="6">
        <f>D143/D137*100</f>
        <v>12.534851369278405</v>
      </c>
      <c r="F143" s="6">
        <f t="shared" si="20"/>
        <v>77.02658261170103</v>
      </c>
      <c r="G143" s="43">
        <f t="shared" si="17"/>
        <v>67.03839029189064</v>
      </c>
      <c r="H143" s="6">
        <f t="shared" si="18"/>
        <v>18414.089999999764</v>
      </c>
      <c r="I143" s="6">
        <f t="shared" si="19"/>
        <v>30356.389999999825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</f>
        <v>63772.4</v>
      </c>
      <c r="C145" s="74">
        <f>77971.6-8326.2+721.6</f>
        <v>70367.00000000001</v>
      </c>
      <c r="D145" s="74">
        <f>1285.7+343.1+251.2+535+4+1250.9+3+47.1-1+182.9+10.6+2492.6+31+22.3+70.1+288.5+61.4+28+67+8.2+59.1+10.4+80.6+354.8+3.8+68.4+2.6+5.3+24.2+4809.3+1220.5+217.5+98.1+52.8+976.5+2798.4+12.2+2.6</f>
        <v>17778.7</v>
      </c>
      <c r="E145" s="15"/>
      <c r="F145" s="6">
        <f t="shared" si="20"/>
        <v>27.878361171917632</v>
      </c>
      <c r="G145" s="6">
        <f aca="true" t="shared" si="21" ref="G145:G154">D145/C145*100</f>
        <v>25.265678514076196</v>
      </c>
      <c r="H145" s="6">
        <f>B145-D145</f>
        <v>45993.7</v>
      </c>
      <c r="I145" s="6">
        <f aca="true" t="shared" si="22" ref="I145:I154">C145-D145</f>
        <v>52588.30000000002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</f>
        <v>12203.1</v>
      </c>
      <c r="E146" s="6"/>
      <c r="F146" s="6">
        <f t="shared" si="20"/>
        <v>45.47676988264757</v>
      </c>
      <c r="G146" s="6">
        <f t="shared" si="21"/>
        <v>43.65999649377645</v>
      </c>
      <c r="H146" s="6">
        <f aca="true" t="shared" si="23" ref="H146:H153">B146-D146</f>
        <v>14630.6</v>
      </c>
      <c r="I146" s="6">
        <f t="shared" si="22"/>
        <v>15747.200000000003</v>
      </c>
      <c r="K146" s="46"/>
      <c r="L146" s="46"/>
    </row>
    <row r="147" spans="1:12" ht="18.75">
      <c r="A147" s="23" t="s">
        <v>63</v>
      </c>
      <c r="B147" s="89">
        <f>87818.4-39.4</f>
        <v>87779</v>
      </c>
      <c r="C147" s="67">
        <f>109130.7-6200+130-3633.3+1677.5-526.6</f>
        <v>100578.29999999999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</f>
        <v>21317.6</v>
      </c>
      <c r="E147" s="6"/>
      <c r="F147" s="6">
        <f t="shared" si="20"/>
        <v>24.285535264698844</v>
      </c>
      <c r="G147" s="6">
        <f t="shared" si="21"/>
        <v>21.195029146446103</v>
      </c>
      <c r="H147" s="6">
        <f t="shared" si="23"/>
        <v>66461.4</v>
      </c>
      <c r="I147" s="6">
        <f t="shared" si="22"/>
        <v>79260.69999999998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</f>
        <v>4557.200000000002</v>
      </c>
      <c r="E149" s="19"/>
      <c r="F149" s="6">
        <f t="shared" si="20"/>
        <v>26.07765156933994</v>
      </c>
      <c r="G149" s="6">
        <f t="shared" si="21"/>
        <v>23.409392111940996</v>
      </c>
      <c r="H149" s="6">
        <f t="shared" si="23"/>
        <v>12918.3</v>
      </c>
      <c r="I149" s="6">
        <f t="shared" si="22"/>
        <v>14910.2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</f>
        <v>2179.2999999999997</v>
      </c>
      <c r="E153" s="24"/>
      <c r="F153" s="6">
        <f>D153/B153*100</f>
        <v>26.719550771192463</v>
      </c>
      <c r="G153" s="6">
        <f t="shared" si="21"/>
        <v>24.57958787769419</v>
      </c>
      <c r="H153" s="6">
        <f t="shared" si="23"/>
        <v>5976.9</v>
      </c>
      <c r="I153" s="6">
        <f t="shared" si="22"/>
        <v>6687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559483.8100000002</v>
      </c>
      <c r="E154" s="25"/>
      <c r="F154" s="3">
        <f>D154/B154*100</f>
        <v>73.7867868109457</v>
      </c>
      <c r="G154" s="3">
        <f t="shared" si="21"/>
        <v>64.97420815110223</v>
      </c>
      <c r="H154" s="3">
        <f>B154-D154</f>
        <v>198760.08999999962</v>
      </c>
      <c r="I154" s="3">
        <f t="shared" si="22"/>
        <v>301602.1899999998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492545.21000000014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492545.21000000014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2014-10-17T05:11:37Z</dcterms:modified>
  <cp:category/>
  <cp:version/>
  <cp:contentType/>
  <cp:contentStatus/>
</cp:coreProperties>
</file>